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120" windowHeight="5460" activeTab="1"/>
  </bookViews>
  <sheets>
    <sheet name="Ejemplos de Bullet y Amort." sheetId="2" r:id="rId1"/>
    <sheet name="Bullet" sheetId="4" r:id="rId2"/>
  </sheets>
  <calcPr calcId="124519"/>
</workbook>
</file>

<file path=xl/calcChain.xml><?xml version="1.0" encoding="utf-8"?>
<calcChain xmlns="http://schemas.openxmlformats.org/spreadsheetml/2006/main">
  <c r="E11" i="4"/>
  <c r="E10"/>
  <c r="D17"/>
  <c r="B28" i="2"/>
  <c r="B29"/>
  <c r="B30"/>
  <c r="B31"/>
  <c r="B27"/>
  <c r="C28"/>
  <c r="C29"/>
  <c r="C30"/>
  <c r="C31"/>
  <c r="C27"/>
  <c r="D29"/>
  <c r="D30"/>
  <c r="D31"/>
  <c r="D28"/>
  <c r="E26"/>
  <c r="E27" s="1"/>
  <c r="E17"/>
  <c r="C18"/>
  <c r="D18"/>
  <c r="C19"/>
  <c r="D19"/>
  <c r="C20"/>
  <c r="D20"/>
  <c r="C21"/>
  <c r="D21"/>
  <c r="C17"/>
  <c r="D17"/>
  <c r="B18"/>
  <c r="B19"/>
  <c r="B20"/>
  <c r="B21"/>
  <c r="B17"/>
  <c r="E16"/>
  <c r="E7"/>
  <c r="E8"/>
  <c r="E9"/>
  <c r="E10"/>
  <c r="E11"/>
  <c r="E6"/>
  <c r="C7" s="1"/>
  <c r="B7" s="1"/>
  <c r="C11" i="4" l="1"/>
  <c r="B11" s="1"/>
  <c r="E28" i="2"/>
  <c r="E29" s="1"/>
  <c r="E30" s="1"/>
  <c r="E31" s="1"/>
  <c r="E18"/>
  <c r="C8"/>
  <c r="B8" s="1"/>
  <c r="C9" s="1"/>
  <c r="B9" s="1"/>
  <c r="C10" s="1"/>
  <c r="B10" s="1"/>
  <c r="C11" s="1"/>
  <c r="B11" s="1"/>
  <c r="C12" i="4" l="1"/>
  <c r="B12" s="1"/>
  <c r="E12"/>
  <c r="E19" i="2"/>
  <c r="E13" i="4" l="1"/>
  <c r="C13"/>
  <c r="B13" s="1"/>
  <c r="E20" i="2"/>
  <c r="E14" i="4" l="1"/>
  <c r="C14"/>
  <c r="B14" s="1"/>
  <c r="E21" i="2"/>
  <c r="E15" i="4" l="1"/>
  <c r="C15"/>
  <c r="B15" s="1"/>
  <c r="E16" l="1"/>
  <c r="C16"/>
  <c r="B16" s="1"/>
  <c r="E17" l="1"/>
  <c r="C17"/>
  <c r="B17" s="1"/>
  <c r="B10" s="1"/>
</calcChain>
</file>

<file path=xl/sharedStrings.xml><?xml version="1.0" encoding="utf-8"?>
<sst xmlns="http://schemas.openxmlformats.org/spreadsheetml/2006/main" count="31" uniqueCount="15">
  <si>
    <t>Bullet</t>
  </si>
  <si>
    <t>Year</t>
  </si>
  <si>
    <t>Flujo del Inversor</t>
  </si>
  <si>
    <t>Interes</t>
  </si>
  <si>
    <t>Capital</t>
  </si>
  <si>
    <t>Oustanding del Capital</t>
  </si>
  <si>
    <t>Consigna: Ilustre las diferencias en los esquemas de pagos para un bono bullet, un bono con amortizacion full y un bono con amortizacion parcial. El bono es un bono con un principal de $1.000 a 5 anos, tasa de cupon del 6% annual y frecuencia de pago anual.</t>
  </si>
  <si>
    <t>Full Amortized</t>
  </si>
  <si>
    <t>Partially Amortized</t>
  </si>
  <si>
    <t>Maturity value</t>
  </si>
  <si>
    <t>Tasa de Cupon</t>
  </si>
  <si>
    <t>Tasa de Descuento</t>
  </si>
  <si>
    <t xml:space="preserve">Periodos </t>
  </si>
  <si>
    <t>Frecuencia</t>
  </si>
  <si>
    <t>Precio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</si>
</sst>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3" fontId="0" fillId="2" borderId="0" xfId="0" applyNumberFormat="1" applyFill="1"/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/>
    <xf numFmtId="0" fontId="3" fillId="2" borderId="0" xfId="0" applyFont="1" applyFill="1"/>
    <xf numFmtId="9" fontId="0" fillId="4" borderId="0" xfId="0" applyNumberFormat="1" applyFill="1"/>
    <xf numFmtId="9" fontId="0" fillId="5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1"/>
  <sheetViews>
    <sheetView topLeftCell="A9" workbookViewId="0">
      <selection activeCell="A3" sqref="A3:E11"/>
    </sheetView>
  </sheetViews>
  <sheetFormatPr baseColWidth="10" defaultRowHeight="15"/>
  <cols>
    <col min="1" max="1" width="11.42578125" style="1"/>
    <col min="2" max="2" width="16.5703125" style="1" bestFit="1" customWidth="1"/>
    <col min="3" max="16384" width="11.42578125" style="1"/>
  </cols>
  <sheetData>
    <row r="1" spans="1:8">
      <c r="A1" s="7" t="s">
        <v>6</v>
      </c>
      <c r="B1" s="7"/>
      <c r="C1" s="7"/>
      <c r="D1" s="7"/>
      <c r="E1" s="7"/>
      <c r="F1" s="7"/>
      <c r="G1" s="7"/>
      <c r="H1" s="7"/>
    </row>
    <row r="2" spans="1:8" ht="40.5" customHeight="1">
      <c r="A2" s="7"/>
      <c r="B2" s="7"/>
      <c r="C2" s="7"/>
      <c r="D2" s="7"/>
      <c r="E2" s="7"/>
      <c r="F2" s="7"/>
      <c r="G2" s="7"/>
      <c r="H2" s="7"/>
    </row>
    <row r="3" spans="1:8">
      <c r="A3" s="8" t="s">
        <v>0</v>
      </c>
    </row>
    <row r="4" spans="1:8">
      <c r="A4" s="3" t="s">
        <v>1</v>
      </c>
      <c r="B4" s="3" t="s">
        <v>2</v>
      </c>
      <c r="C4" s="3" t="s">
        <v>3</v>
      </c>
      <c r="D4" s="3" t="s">
        <v>4</v>
      </c>
      <c r="E4" s="4" t="s">
        <v>5</v>
      </c>
    </row>
    <row r="5" spans="1:8">
      <c r="A5" s="3"/>
      <c r="B5" s="3"/>
      <c r="C5" s="3"/>
      <c r="D5" s="3"/>
      <c r="E5" s="4"/>
    </row>
    <row r="6" spans="1:8" s="9" customFormat="1">
      <c r="A6" s="6">
        <v>0</v>
      </c>
      <c r="B6" s="6">
        <v>-1000</v>
      </c>
      <c r="C6" s="6"/>
      <c r="D6" s="6"/>
      <c r="E6" s="6">
        <f>-$B$6-D6</f>
        <v>1000</v>
      </c>
    </row>
    <row r="7" spans="1:8">
      <c r="A7" s="2">
        <v>1</v>
      </c>
      <c r="B7" s="6">
        <f>C7+D7</f>
        <v>60</v>
      </c>
      <c r="C7" s="6">
        <f>E6*0.06</f>
        <v>60</v>
      </c>
      <c r="D7" s="6">
        <v>0</v>
      </c>
      <c r="E7" s="6">
        <f t="shared" ref="E7:E11" si="0">-$B$6-D7</f>
        <v>1000</v>
      </c>
    </row>
    <row r="8" spans="1:8">
      <c r="A8" s="2">
        <v>2</v>
      </c>
      <c r="B8" s="6">
        <f t="shared" ref="B8:B11" si="1">C8+D8</f>
        <v>60</v>
      </c>
      <c r="C8" s="6">
        <f t="shared" ref="C8:C11" si="2">E7*0.06</f>
        <v>60</v>
      </c>
      <c r="D8" s="6">
        <v>0</v>
      </c>
      <c r="E8" s="6">
        <f t="shared" si="0"/>
        <v>1000</v>
      </c>
    </row>
    <row r="9" spans="1:8">
      <c r="A9" s="2">
        <v>3</v>
      </c>
      <c r="B9" s="6">
        <f t="shared" si="1"/>
        <v>60</v>
      </c>
      <c r="C9" s="6">
        <f t="shared" si="2"/>
        <v>60</v>
      </c>
      <c r="D9" s="6">
        <v>0</v>
      </c>
      <c r="E9" s="6">
        <f t="shared" si="0"/>
        <v>1000</v>
      </c>
    </row>
    <row r="10" spans="1:8">
      <c r="A10" s="2">
        <v>4</v>
      </c>
      <c r="B10" s="6">
        <f t="shared" si="1"/>
        <v>60</v>
      </c>
      <c r="C10" s="6">
        <f t="shared" si="2"/>
        <v>60</v>
      </c>
      <c r="D10" s="6">
        <v>0</v>
      </c>
      <c r="E10" s="6">
        <f t="shared" si="0"/>
        <v>1000</v>
      </c>
    </row>
    <row r="11" spans="1:8">
      <c r="A11" s="2">
        <v>5</v>
      </c>
      <c r="B11" s="6">
        <f t="shared" si="1"/>
        <v>1060</v>
      </c>
      <c r="C11" s="6">
        <f t="shared" si="2"/>
        <v>60</v>
      </c>
      <c r="D11" s="6">
        <v>1000</v>
      </c>
      <c r="E11" s="6">
        <f t="shared" si="0"/>
        <v>0</v>
      </c>
    </row>
    <row r="13" spans="1:8">
      <c r="A13" s="8" t="s">
        <v>7</v>
      </c>
    </row>
    <row r="14" spans="1:8">
      <c r="A14" s="3" t="s">
        <v>1</v>
      </c>
      <c r="B14" s="3" t="s">
        <v>2</v>
      </c>
      <c r="C14" s="3" t="s">
        <v>3</v>
      </c>
      <c r="D14" s="3" t="s">
        <v>4</v>
      </c>
      <c r="E14" s="4" t="s">
        <v>5</v>
      </c>
    </row>
    <row r="15" spans="1:8">
      <c r="A15" s="3"/>
      <c r="B15" s="3"/>
      <c r="C15" s="3"/>
      <c r="D15" s="3"/>
      <c r="E15" s="4"/>
    </row>
    <row r="16" spans="1:8">
      <c r="A16" s="6">
        <v>0</v>
      </c>
      <c r="B16" s="6">
        <v>-1000</v>
      </c>
      <c r="C16" s="6"/>
      <c r="D16" s="6"/>
      <c r="E16" s="6">
        <f>-$B$6-D16</f>
        <v>1000</v>
      </c>
    </row>
    <row r="17" spans="1:5">
      <c r="A17" s="2">
        <v>1</v>
      </c>
      <c r="B17" s="6">
        <f>PMT(6%,$A$21,$B$16)</f>
        <v>237.39640043118933</v>
      </c>
      <c r="C17" s="6">
        <f>+IPMT(0.06,A17,$A$21,$B$16)</f>
        <v>60</v>
      </c>
      <c r="D17" s="6">
        <f>PPMT(6%,A17,$A$21,$B$16)</f>
        <v>177.39640043118933</v>
      </c>
      <c r="E17" s="6">
        <f>E16-D17</f>
        <v>822.60359956881064</v>
      </c>
    </row>
    <row r="18" spans="1:5">
      <c r="A18" s="2">
        <v>2</v>
      </c>
      <c r="B18" s="6">
        <f t="shared" ref="B18:B21" si="3">PMT(6%,$A$21,$B$16)</f>
        <v>237.39640043118933</v>
      </c>
      <c r="C18" s="6">
        <f t="shared" ref="C18:C21" si="4">+IPMT(0.06,A18,$A$21,$B$16)</f>
        <v>49.356215974128631</v>
      </c>
      <c r="D18" s="6">
        <f t="shared" ref="D18:D21" si="5">PPMT(6%,A18,$A$21,$B$16)</f>
        <v>188.04018445706072</v>
      </c>
      <c r="E18" s="6">
        <f t="shared" ref="E18:E21" si="6">E17-D18</f>
        <v>634.56341511174992</v>
      </c>
    </row>
    <row r="19" spans="1:5">
      <c r="A19" s="2">
        <v>3</v>
      </c>
      <c r="B19" s="6">
        <f t="shared" si="3"/>
        <v>237.39640043118933</v>
      </c>
      <c r="C19" s="6">
        <f t="shared" si="4"/>
        <v>38.073804906704964</v>
      </c>
      <c r="D19" s="6">
        <f t="shared" si="5"/>
        <v>199.32259552448437</v>
      </c>
      <c r="E19" s="6">
        <f t="shared" si="6"/>
        <v>435.24081958726555</v>
      </c>
    </row>
    <row r="20" spans="1:5">
      <c r="A20" s="2">
        <v>4</v>
      </c>
      <c r="B20" s="6">
        <f t="shared" si="3"/>
        <v>237.39640043118933</v>
      </c>
      <c r="C20" s="6">
        <f t="shared" si="4"/>
        <v>26.11444917523588</v>
      </c>
      <c r="D20" s="6">
        <f t="shared" si="5"/>
        <v>211.28195125595346</v>
      </c>
      <c r="E20" s="6">
        <f t="shared" si="6"/>
        <v>223.95886833131209</v>
      </c>
    </row>
    <row r="21" spans="1:5">
      <c r="A21" s="2">
        <v>5</v>
      </c>
      <c r="B21" s="6">
        <f t="shared" si="3"/>
        <v>237.39640043118933</v>
      </c>
      <c r="C21" s="6">
        <f t="shared" si="4"/>
        <v>13.43753209987868</v>
      </c>
      <c r="D21" s="6">
        <f t="shared" si="5"/>
        <v>223.95886833131067</v>
      </c>
      <c r="E21" s="6">
        <f t="shared" si="6"/>
        <v>1.4210854715202004E-12</v>
      </c>
    </row>
    <row r="23" spans="1:5">
      <c r="A23" s="8" t="s">
        <v>8</v>
      </c>
    </row>
    <row r="24" spans="1:5">
      <c r="A24" s="3" t="s">
        <v>1</v>
      </c>
      <c r="B24" s="3" t="s">
        <v>2</v>
      </c>
      <c r="C24" s="3" t="s">
        <v>3</v>
      </c>
      <c r="D24" s="3" t="s">
        <v>4</v>
      </c>
      <c r="E24" s="4" t="s">
        <v>5</v>
      </c>
    </row>
    <row r="25" spans="1:5">
      <c r="A25" s="3"/>
      <c r="B25" s="3"/>
      <c r="C25" s="3"/>
      <c r="D25" s="3"/>
      <c r="E25" s="4"/>
    </row>
    <row r="26" spans="1:5">
      <c r="A26" s="6">
        <v>0</v>
      </c>
      <c r="B26" s="6">
        <v>-1000</v>
      </c>
      <c r="C26" s="6"/>
      <c r="D26" s="6"/>
      <c r="E26" s="6">
        <f>-$B$6-D26</f>
        <v>1000</v>
      </c>
    </row>
    <row r="27" spans="1:5">
      <c r="A27" s="2">
        <v>1</v>
      </c>
      <c r="B27" s="6">
        <f>D27+C27</f>
        <v>60</v>
      </c>
      <c r="C27" s="6">
        <f>E26*0.06</f>
        <v>60</v>
      </c>
      <c r="D27" s="6"/>
      <c r="E27" s="6">
        <f>E26-D27</f>
        <v>1000</v>
      </c>
    </row>
    <row r="28" spans="1:5">
      <c r="A28" s="2">
        <v>2</v>
      </c>
      <c r="B28" s="6">
        <f t="shared" ref="B28:B31" si="7">D28+C28</f>
        <v>310</v>
      </c>
      <c r="C28" s="6">
        <f t="shared" ref="C28:C31" si="8">E27*0.06</f>
        <v>60</v>
      </c>
      <c r="D28" s="6">
        <f>-$B$26/4</f>
        <v>250</v>
      </c>
      <c r="E28" s="6">
        <f t="shared" ref="E28:E31" si="9">E27-D28</f>
        <v>750</v>
      </c>
    </row>
    <row r="29" spans="1:5">
      <c r="A29" s="2">
        <v>3</v>
      </c>
      <c r="B29" s="6">
        <f t="shared" si="7"/>
        <v>295</v>
      </c>
      <c r="C29" s="6">
        <f t="shared" si="8"/>
        <v>45</v>
      </c>
      <c r="D29" s="6">
        <f t="shared" ref="D29:D31" si="10">-$B$26/4</f>
        <v>250</v>
      </c>
      <c r="E29" s="6">
        <f t="shared" si="9"/>
        <v>500</v>
      </c>
    </row>
    <row r="30" spans="1:5">
      <c r="A30" s="2">
        <v>4</v>
      </c>
      <c r="B30" s="6">
        <f t="shared" si="7"/>
        <v>280</v>
      </c>
      <c r="C30" s="6">
        <f t="shared" si="8"/>
        <v>30</v>
      </c>
      <c r="D30" s="6">
        <f t="shared" si="10"/>
        <v>250</v>
      </c>
      <c r="E30" s="6">
        <f t="shared" si="9"/>
        <v>250</v>
      </c>
    </row>
    <row r="31" spans="1:5">
      <c r="A31" s="2">
        <v>5</v>
      </c>
      <c r="B31" s="6">
        <f t="shared" si="7"/>
        <v>265</v>
      </c>
      <c r="C31" s="6">
        <f t="shared" si="8"/>
        <v>15</v>
      </c>
      <c r="D31" s="6">
        <f t="shared" si="10"/>
        <v>250</v>
      </c>
      <c r="E31" s="6">
        <f t="shared" si="9"/>
        <v>0</v>
      </c>
    </row>
  </sheetData>
  <mergeCells count="16">
    <mergeCell ref="A14:A15"/>
    <mergeCell ref="B14:B15"/>
    <mergeCell ref="C14:C15"/>
    <mergeCell ref="D14:D15"/>
    <mergeCell ref="E14:E15"/>
    <mergeCell ref="A24:A25"/>
    <mergeCell ref="B24:B25"/>
    <mergeCell ref="C24:C25"/>
    <mergeCell ref="D24:D25"/>
    <mergeCell ref="E24:E25"/>
    <mergeCell ref="A4:A5"/>
    <mergeCell ref="B4:B5"/>
    <mergeCell ref="C4:C5"/>
    <mergeCell ref="D4:D5"/>
    <mergeCell ref="E4:E5"/>
    <mergeCell ref="A1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8"/>
  <sheetViews>
    <sheetView tabSelected="1" workbookViewId="0">
      <selection activeCell="B3" sqref="B3"/>
    </sheetView>
  </sheetViews>
  <sheetFormatPr baseColWidth="10" defaultRowHeight="15"/>
  <cols>
    <col min="1" max="1" width="17.5703125" style="1" bestFit="1" customWidth="1"/>
    <col min="2" max="2" width="14.140625" style="1" customWidth="1"/>
    <col min="3" max="16384" width="11.42578125" style="1"/>
  </cols>
  <sheetData>
    <row r="1" spans="1:5">
      <c r="A1" s="1" t="s">
        <v>9</v>
      </c>
      <c r="B1" s="5">
        <v>1000</v>
      </c>
    </row>
    <row r="2" spans="1:5">
      <c r="A2" s="1" t="s">
        <v>10</v>
      </c>
      <c r="B2" s="11">
        <v>0.1</v>
      </c>
    </row>
    <row r="3" spans="1:5">
      <c r="A3" s="1" t="s">
        <v>11</v>
      </c>
      <c r="B3" s="10">
        <v>0.1</v>
      </c>
    </row>
    <row r="4" spans="1:5">
      <c r="A4" s="1" t="s">
        <v>12</v>
      </c>
      <c r="B4" s="1">
        <v>7</v>
      </c>
    </row>
    <row r="5" spans="1:5">
      <c r="A5" s="1" t="s">
        <v>13</v>
      </c>
      <c r="B5" s="1">
        <v>1</v>
      </c>
    </row>
    <row r="7" spans="1:5">
      <c r="A7" s="8" t="s">
        <v>0</v>
      </c>
    </row>
    <row r="8" spans="1:5" ht="15" customHeight="1">
      <c r="A8" s="3" t="s">
        <v>1</v>
      </c>
      <c r="B8" s="4" t="s">
        <v>2</v>
      </c>
      <c r="C8" s="4" t="s">
        <v>3</v>
      </c>
      <c r="D8" s="4" t="s">
        <v>4</v>
      </c>
      <c r="E8" s="4" t="s">
        <v>5</v>
      </c>
    </row>
    <row r="9" spans="1:5">
      <c r="A9" s="3"/>
      <c r="B9" s="4"/>
      <c r="C9" s="4"/>
      <c r="D9" s="4"/>
      <c r="E9" s="4"/>
    </row>
    <row r="10" spans="1:5">
      <c r="A10" s="2" t="s">
        <v>14</v>
      </c>
      <c r="B10" s="6">
        <f>+-NPV(B3,B11:B17)</f>
        <v>-999.99999999999955</v>
      </c>
      <c r="C10" s="6"/>
      <c r="D10" s="6"/>
      <c r="E10" s="6">
        <f>B1</f>
        <v>1000</v>
      </c>
    </row>
    <row r="11" spans="1:5">
      <c r="A11" s="2">
        <v>1</v>
      </c>
      <c r="B11" s="6">
        <f>SUM(C11:D11)</f>
        <v>100</v>
      </c>
      <c r="C11" s="6">
        <f>$B$2*E10</f>
        <v>100</v>
      </c>
      <c r="D11" s="6">
        <v>0</v>
      </c>
      <c r="E11" s="6">
        <f>E10-D11</f>
        <v>1000</v>
      </c>
    </row>
    <row r="12" spans="1:5">
      <c r="A12" s="2">
        <v>2</v>
      </c>
      <c r="B12" s="6">
        <f t="shared" ref="B12:B17" si="0">SUM(C12:D12)</f>
        <v>100</v>
      </c>
      <c r="C12" s="6">
        <f t="shared" ref="C12:C17" si="1">$B$2*E11</f>
        <v>100</v>
      </c>
      <c r="D12" s="6">
        <v>0</v>
      </c>
      <c r="E12" s="6">
        <f t="shared" ref="E12:E17" si="2">E11-D12</f>
        <v>1000</v>
      </c>
    </row>
    <row r="13" spans="1:5">
      <c r="A13" s="2">
        <v>3</v>
      </c>
      <c r="B13" s="6">
        <f t="shared" si="0"/>
        <v>100</v>
      </c>
      <c r="C13" s="6">
        <f t="shared" si="1"/>
        <v>100</v>
      </c>
      <c r="D13" s="6">
        <v>0</v>
      </c>
      <c r="E13" s="6">
        <f t="shared" si="2"/>
        <v>1000</v>
      </c>
    </row>
    <row r="14" spans="1:5">
      <c r="A14" s="2">
        <v>4</v>
      </c>
      <c r="B14" s="6">
        <f t="shared" si="0"/>
        <v>100</v>
      </c>
      <c r="C14" s="6">
        <f t="shared" si="1"/>
        <v>100</v>
      </c>
      <c r="D14" s="6">
        <v>0</v>
      </c>
      <c r="E14" s="6">
        <f t="shared" si="2"/>
        <v>1000</v>
      </c>
    </row>
    <row r="15" spans="1:5">
      <c r="A15" s="2">
        <v>5</v>
      </c>
      <c r="B15" s="6">
        <f t="shared" si="0"/>
        <v>100</v>
      </c>
      <c r="C15" s="6">
        <f t="shared" si="1"/>
        <v>100</v>
      </c>
      <c r="D15" s="6">
        <v>0</v>
      </c>
      <c r="E15" s="6">
        <f t="shared" si="2"/>
        <v>1000</v>
      </c>
    </row>
    <row r="16" spans="1:5">
      <c r="A16" s="2">
        <v>6</v>
      </c>
      <c r="B16" s="6">
        <f t="shared" si="0"/>
        <v>100</v>
      </c>
      <c r="C16" s="6">
        <f t="shared" si="1"/>
        <v>100</v>
      </c>
      <c r="D16" s="6">
        <v>0</v>
      </c>
      <c r="E16" s="6">
        <f t="shared" si="2"/>
        <v>1000</v>
      </c>
    </row>
    <row r="17" spans="1:5">
      <c r="A17" s="2">
        <v>7</v>
      </c>
      <c r="B17" s="6">
        <f t="shared" si="0"/>
        <v>1100</v>
      </c>
      <c r="C17" s="6">
        <f t="shared" si="1"/>
        <v>100</v>
      </c>
      <c r="D17" s="6">
        <f>B1</f>
        <v>1000</v>
      </c>
      <c r="E17" s="6">
        <f t="shared" si="2"/>
        <v>0</v>
      </c>
    </row>
    <row r="18" spans="1:5">
      <c r="A18" s="2"/>
      <c r="B18" s="6"/>
    </row>
  </sheetData>
  <mergeCells count="5">
    <mergeCell ref="A8:A9"/>
    <mergeCell ref="B8:B9"/>
    <mergeCell ref="C8:C9"/>
    <mergeCell ref="D8:D9"/>
    <mergeCell ref="E8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Ejemplos de Bullet y Amort.</vt:lpstr>
      <vt:lpstr>Bullet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Spinozzi David</dc:creator>
  <cp:lastModifiedBy>Spinozzi David</cp:lastModifiedBy>
  <dcterms:created xsi:type="dcterms:W3CDTF">2014-04-17T15:06:12Z</dcterms:created>
  <dcterms:modified xsi:type="dcterms:W3CDTF">2014-04-17T23:20:33Z</dcterms:modified>
</cp:coreProperties>
</file>